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240" yWindow="105" windowWidth="1560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7" i="1" l="1"/>
  <c r="I26" i="1"/>
  <c r="I25" i="1"/>
  <c r="I36" i="1"/>
  <c r="I37" i="1"/>
  <c r="I38" i="1"/>
  <c r="I24" i="1"/>
  <c r="H44" i="1"/>
  <c r="G44" i="1"/>
  <c r="F44" i="1"/>
  <c r="F46" i="1" s="1"/>
  <c r="E44" i="1"/>
  <c r="E46" i="1" s="1"/>
  <c r="D44" i="1"/>
  <c r="H32" i="1"/>
  <c r="G32" i="1"/>
  <c r="F32" i="1"/>
  <c r="E32" i="1"/>
  <c r="D32" i="1"/>
  <c r="I44" i="1"/>
  <c r="I46" i="1" s="1"/>
  <c r="D46" i="1"/>
  <c r="H46" i="1"/>
  <c r="G46" i="1"/>
  <c r="G33" i="2"/>
  <c r="H33" i="2" s="1"/>
  <c r="G31" i="2"/>
  <c r="H31" i="2"/>
  <c r="G34" i="2"/>
  <c r="H34" i="2" s="1"/>
  <c r="G32" i="2"/>
  <c r="H32" i="2"/>
  <c r="G30" i="2"/>
  <c r="H30" i="2" s="1"/>
  <c r="G29" i="2"/>
  <c r="H29" i="2"/>
  <c r="G28" i="2"/>
  <c r="H28" i="2" s="1"/>
  <c r="G27" i="2"/>
  <c r="H27" i="2"/>
  <c r="H35" i="2" s="1"/>
  <c r="G20" i="2"/>
  <c r="G19" i="2"/>
  <c r="G18" i="2"/>
  <c r="G17" i="2"/>
  <c r="G16" i="2"/>
  <c r="G15" i="2"/>
  <c r="G14" i="2"/>
  <c r="G11" i="2"/>
  <c r="D9" i="2"/>
  <c r="C11" i="2"/>
  <c r="B11" i="2"/>
  <c r="D8" i="2"/>
  <c r="D7" i="2"/>
  <c r="D6" i="2"/>
  <c r="D5" i="2"/>
  <c r="D4" i="2"/>
  <c r="D11" i="2" s="1"/>
  <c r="D3" i="2"/>
  <c r="C9" i="1"/>
  <c r="G35" i="2"/>
  <c r="H9" i="2"/>
  <c r="H6" i="2"/>
  <c r="H7" i="2"/>
  <c r="H8" i="2"/>
  <c r="H5" i="2"/>
  <c r="H4" i="2"/>
  <c r="H3" i="2"/>
  <c r="H11" i="2" s="1"/>
  <c r="F11" i="2"/>
  <c r="I32" i="1"/>
  <c r="H19" i="2" l="1"/>
  <c r="H16" i="2"/>
  <c r="H15" i="2"/>
  <c r="H14" i="2"/>
  <c r="H24" i="2" s="1"/>
  <c r="H20" i="2"/>
  <c r="H21" i="2"/>
  <c r="H18" i="2"/>
  <c r="H17" i="2"/>
</calcChain>
</file>

<file path=xl/sharedStrings.xml><?xml version="1.0" encoding="utf-8"?>
<sst xmlns="http://schemas.openxmlformats.org/spreadsheetml/2006/main" count="132" uniqueCount="69">
  <si>
    <t>Date</t>
  </si>
  <si>
    <t>Supplier</t>
  </si>
  <si>
    <t>DESCRIPTION OR PRODUCT</t>
  </si>
  <si>
    <t>BRAND NAME</t>
  </si>
  <si>
    <t xml:space="preserve">MANUFACTURED FOR </t>
  </si>
  <si>
    <t>FABRIC CONSTRUCTION</t>
  </si>
  <si>
    <t>SIZES</t>
  </si>
  <si>
    <t>COUNTRY OF ORIGIN</t>
  </si>
  <si>
    <t>PAKISTAN</t>
  </si>
  <si>
    <t xml:space="preserve">MANUFACTURED IN </t>
  </si>
  <si>
    <t xml:space="preserve">PRICE </t>
  </si>
  <si>
    <t>TERMS</t>
  </si>
  <si>
    <t>PACKING LIST</t>
  </si>
  <si>
    <t>M</t>
  </si>
  <si>
    <t>L</t>
  </si>
  <si>
    <t>TOTAL</t>
  </si>
  <si>
    <t>COLOR</t>
  </si>
  <si>
    <t>STYLE</t>
  </si>
  <si>
    <t>BLACK</t>
  </si>
  <si>
    <t>WHITE</t>
  </si>
  <si>
    <t>RED</t>
  </si>
  <si>
    <t>NAVY</t>
  </si>
  <si>
    <t>PRINT</t>
  </si>
  <si>
    <t>ORANGE</t>
  </si>
  <si>
    <t>BLUE</t>
  </si>
  <si>
    <t>FABRIC</t>
  </si>
  <si>
    <t>RIB</t>
  </si>
  <si>
    <t>TTL</t>
  </si>
  <si>
    <t>DK GREY</t>
  </si>
  <si>
    <t>FAB</t>
  </si>
  <si>
    <t>ITEM</t>
  </si>
  <si>
    <t>DESC</t>
  </si>
  <si>
    <t>UNIT</t>
  </si>
  <si>
    <t>QTY</t>
  </si>
  <si>
    <t>RATE</t>
  </si>
  <si>
    <t>AMOUNT</t>
  </si>
  <si>
    <t>S/JSY</t>
  </si>
  <si>
    <t>KG</t>
  </si>
  <si>
    <t>CMT</t>
  </si>
  <si>
    <t>TEE</t>
  </si>
  <si>
    <t>PC</t>
  </si>
  <si>
    <t>LABEL</t>
  </si>
  <si>
    <t>MAIN</t>
  </si>
  <si>
    <t>TAB</t>
  </si>
  <si>
    <t>CARE</t>
  </si>
  <si>
    <t>POLY BAG</t>
  </si>
  <si>
    <t>O/HEADS</t>
  </si>
  <si>
    <t>ALL</t>
  </si>
  <si>
    <t>CARTONS</t>
  </si>
  <si>
    <t>PRICE</t>
  </si>
  <si>
    <t>S</t>
  </si>
  <si>
    <t>XL</t>
  </si>
  <si>
    <t>XXL</t>
  </si>
  <si>
    <t>S TO XXL</t>
  </si>
  <si>
    <t xml:space="preserve">U.S.A </t>
  </si>
  <si>
    <t>MEN 100% POLYESTER POLY FLEECE ATHELATIC PULL OVER HOOD</t>
  </si>
  <si>
    <t>GREY</t>
  </si>
  <si>
    <t>G. TOTAL</t>
  </si>
  <si>
    <t>F.O.B</t>
  </si>
  <si>
    <t>MEN 100% POLYESTER ATHELATIC TANK TOPS</t>
  </si>
  <si>
    <t>ROYAL</t>
  </si>
  <si>
    <t>PIECES PER CARTON</t>
  </si>
  <si>
    <t>TOTAL CARTONS</t>
  </si>
  <si>
    <t>TOTAL WEIGHT</t>
  </si>
  <si>
    <t>TOTAL CBM</t>
  </si>
  <si>
    <t>WEIGHT  / PACKING / DIMENSIONS</t>
  </si>
  <si>
    <t>PAK</t>
  </si>
  <si>
    <t>100% COTTON</t>
  </si>
  <si>
    <t>U S POLO / REEBOK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</si>
</sst>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[$-409]m/d/yy\ h:mm\ AM/PM;@"/>
    <numFmt numFmtId="166" formatCode="0.000"/>
    <numFmt numFmtId="167" formatCode="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63"/>
      <name val="Bookman Old Style"/>
      <family val="1"/>
    </font>
    <font>
      <b/>
      <sz val="8"/>
      <color indexed="63"/>
      <name val="Bookman Old Style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.5"/>
      <color indexed="56"/>
      <name val="Bookman Old Style"/>
      <family val="1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0"/>
      <color indexed="63"/>
      <name val="Arial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8"/>
      <color indexed="56"/>
      <name val="Calibri"/>
      <family val="2"/>
    </font>
    <font>
      <b/>
      <sz val="13.5"/>
      <color indexed="53"/>
      <name val="Bookman Old Style"/>
      <family val="1"/>
    </font>
    <font>
      <b/>
      <sz val="12"/>
      <color indexed="62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5" fillId="0" borderId="1" xfId="0" applyFont="1" applyBorder="1"/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18" fillId="0" borderId="0" xfId="2" applyNumberFormat="1" applyAlignment="1" applyProtection="1">
      <alignment horizontal="center"/>
    </xf>
    <xf numFmtId="0" fontId="11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9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64" fontId="12" fillId="2" borderId="4" xfId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0" fillId="2" borderId="6" xfId="0" applyFill="1" applyBorder="1"/>
    <xf numFmtId="0" fontId="10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0" fillId="2" borderId="0" xfId="0" applyFill="1" applyBorder="1"/>
    <xf numFmtId="0" fontId="1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0" xfId="0" applyFont="1" applyFill="1"/>
    <xf numFmtId="0" fontId="17" fillId="2" borderId="7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textRotation="90"/>
    </xf>
    <xf numFmtId="0" fontId="13" fillId="3" borderId="3" xfId="0" applyFont="1" applyFill="1" applyBorder="1" applyAlignment="1">
      <alignment horizontal="center" vertical="center" textRotation="90"/>
    </xf>
    <xf numFmtId="0" fontId="13" fillId="3" borderId="5" xfId="0" applyFont="1" applyFill="1" applyBorder="1" applyAlignment="1">
      <alignment horizontal="center" vertical="center" textRotation="90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15" fillId="2" borderId="2" xfId="0" applyFont="1" applyFill="1" applyBorder="1" applyAlignment="1">
      <alignment horizontal="center" vertical="top"/>
    </xf>
    <xf numFmtId="0" fontId="15" fillId="2" borderId="9" xfId="0" applyFont="1" applyFill="1" applyBorder="1" applyAlignment="1">
      <alignment horizontal="center" vertical="top"/>
    </xf>
    <xf numFmtId="0" fontId="15" fillId="2" borderId="10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7" fillId="0" borderId="2" xfId="1" applyFont="1" applyBorder="1" applyAlignment="1">
      <alignment horizontal="center"/>
    </xf>
    <xf numFmtId="164" fontId="7" fillId="0" borderId="9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64" fontId="7" fillId="0" borderId="1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24</xdr:row>
      <xdr:rowOff>161925</xdr:rowOff>
    </xdr:from>
    <xdr:to>
      <xdr:col>1</xdr:col>
      <xdr:colOff>1419225</xdr:colOff>
      <xdr:row>28</xdr:row>
      <xdr:rowOff>85725</xdr:rowOff>
    </xdr:to>
    <xdr:pic>
      <xdr:nvPicPr>
        <xdr:cNvPr id="1025" name="Picture 10" descr="IMG-20170818-WA0057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4029075"/>
          <a:ext cx="1371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37</xdr:row>
      <xdr:rowOff>47625</xdr:rowOff>
    </xdr:from>
    <xdr:to>
      <xdr:col>1</xdr:col>
      <xdr:colOff>1438275</xdr:colOff>
      <xdr:row>41</xdr:row>
      <xdr:rowOff>0</xdr:rowOff>
    </xdr:to>
    <xdr:pic>
      <xdr:nvPicPr>
        <xdr:cNvPr id="1026" name="Picture 15" descr="IMG-20170818-WA0057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6286500"/>
          <a:ext cx="1371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showGridLines="0" tabSelected="1" topLeftCell="A4" zoomScalePageLayoutView="75" workbookViewId="0">
      <selection activeCell="O44" sqref="O44"/>
    </sheetView>
  </sheetViews>
  <sheetFormatPr defaultColWidth="8.85546875" defaultRowHeight="15" x14ac:dyDescent="0.25"/>
  <cols>
    <col min="1" max="1" width="7" customWidth="1"/>
    <col min="2" max="2" width="21.85546875" customWidth="1"/>
    <col min="3" max="3" width="11.28515625" customWidth="1"/>
    <col min="4" max="4" width="10.5703125" bestFit="1" customWidth="1"/>
    <col min="5" max="5" width="9.7109375" bestFit="1" customWidth="1"/>
    <col min="9" max="9" width="9.140625" customWidth="1"/>
    <col min="10" max="10" width="1.140625" customWidth="1"/>
    <col min="11" max="11" width="8.42578125" customWidth="1"/>
    <col min="12" max="37" width="8.7109375" customWidth="1"/>
  </cols>
  <sheetData>
    <row r="2" spans="2:11" ht="17.25" x14ac:dyDescent="0.25">
      <c r="B2" s="50"/>
      <c r="C2" s="51"/>
      <c r="D2" s="51"/>
      <c r="E2" s="51"/>
      <c r="F2" s="51"/>
      <c r="G2" s="51"/>
      <c r="H2" s="51"/>
      <c r="I2" s="52"/>
      <c r="K2" s="44"/>
    </row>
    <row r="3" spans="2:11" ht="9.9499999999999993" customHeight="1" x14ac:dyDescent="0.25">
      <c r="B3" s="53"/>
      <c r="C3" s="54"/>
      <c r="D3" s="54"/>
      <c r="E3" s="54"/>
      <c r="F3" s="54"/>
      <c r="G3" s="54"/>
      <c r="H3" s="54"/>
      <c r="I3" s="55"/>
      <c r="K3" s="45"/>
    </row>
    <row r="4" spans="2:11" ht="9.9499999999999993" customHeight="1" x14ac:dyDescent="0.25">
      <c r="B4" s="53"/>
      <c r="C4" s="54"/>
      <c r="D4" s="54"/>
      <c r="E4" s="54"/>
      <c r="F4" s="54"/>
      <c r="G4" s="54"/>
      <c r="H4" s="54"/>
      <c r="I4" s="55"/>
      <c r="K4" s="45"/>
    </row>
    <row r="5" spans="2:11" ht="9.9499999999999993" customHeight="1" x14ac:dyDescent="0.25">
      <c r="B5" s="56"/>
      <c r="C5" s="57"/>
      <c r="D5" s="57"/>
      <c r="E5" s="57"/>
      <c r="F5" s="57"/>
      <c r="G5" s="57"/>
      <c r="H5" s="57"/>
      <c r="I5" s="58"/>
      <c r="K5" s="45"/>
    </row>
    <row r="6" spans="2:11" ht="9.9499999999999993" customHeight="1" x14ac:dyDescent="0.25">
      <c r="B6" s="56"/>
      <c r="C6" s="57"/>
      <c r="D6" s="57"/>
      <c r="E6" s="57"/>
      <c r="F6" s="57"/>
      <c r="G6" s="57"/>
      <c r="H6" s="57"/>
      <c r="I6" s="58"/>
      <c r="K6" s="45"/>
    </row>
    <row r="7" spans="2:11" ht="9.9499999999999993" customHeight="1" x14ac:dyDescent="0.25">
      <c r="B7" s="59"/>
      <c r="C7" s="60"/>
      <c r="D7" s="60"/>
      <c r="E7" s="60"/>
      <c r="F7" s="60"/>
      <c r="G7" s="60"/>
      <c r="H7" s="60"/>
      <c r="I7" s="61"/>
      <c r="K7" s="45"/>
    </row>
    <row r="8" spans="2:11" ht="17.25" x14ac:dyDescent="0.25">
      <c r="B8" s="62" t="s">
        <v>12</v>
      </c>
      <c r="C8" s="63"/>
      <c r="D8" s="63"/>
      <c r="E8" s="63"/>
      <c r="F8" s="63"/>
      <c r="G8" s="63"/>
      <c r="H8" s="63"/>
      <c r="I8" s="64"/>
      <c r="K8" s="45"/>
    </row>
    <row r="9" spans="2:11" x14ac:dyDescent="0.25">
      <c r="B9" s="1" t="s">
        <v>0</v>
      </c>
      <c r="C9" s="65">
        <f ca="1">NOW()</f>
        <v>42972.457756597221</v>
      </c>
      <c r="D9" s="65"/>
      <c r="E9" s="65"/>
      <c r="F9" s="65"/>
      <c r="G9" s="65"/>
      <c r="H9" s="65"/>
      <c r="I9" s="65"/>
      <c r="K9" s="45"/>
    </row>
    <row r="10" spans="2:11" x14ac:dyDescent="0.25">
      <c r="B10" s="1" t="s">
        <v>1</v>
      </c>
      <c r="C10" s="66"/>
      <c r="D10" s="66"/>
      <c r="E10" s="66"/>
      <c r="F10" s="66"/>
      <c r="G10" s="66"/>
      <c r="H10" s="66"/>
      <c r="I10" s="66"/>
      <c r="K10" s="45"/>
    </row>
    <row r="11" spans="2:11" ht="3.75" customHeight="1" x14ac:dyDescent="0.25">
      <c r="B11" s="2"/>
      <c r="C11" s="2"/>
      <c r="D11" s="2"/>
      <c r="E11" s="2"/>
      <c r="F11" s="2"/>
      <c r="G11" s="2"/>
      <c r="H11" s="2"/>
      <c r="I11" s="2"/>
      <c r="K11" s="45"/>
    </row>
    <row r="12" spans="2:11" x14ac:dyDescent="0.25">
      <c r="B12" s="1" t="s">
        <v>2</v>
      </c>
      <c r="C12" s="47"/>
      <c r="D12" s="48"/>
      <c r="E12" s="48"/>
      <c r="F12" s="48"/>
      <c r="G12" s="48"/>
      <c r="H12" s="48"/>
      <c r="I12" s="49"/>
      <c r="K12" s="45"/>
    </row>
    <row r="13" spans="2:11" x14ac:dyDescent="0.25">
      <c r="B13" s="1" t="s">
        <v>3</v>
      </c>
      <c r="C13" s="47" t="s">
        <v>68</v>
      </c>
      <c r="D13" s="48"/>
      <c r="E13" s="48"/>
      <c r="F13" s="48"/>
      <c r="G13" s="48"/>
      <c r="H13" s="48"/>
      <c r="I13" s="49"/>
      <c r="K13" s="45"/>
    </row>
    <row r="14" spans="2:11" x14ac:dyDescent="0.25">
      <c r="B14" s="1" t="s">
        <v>4</v>
      </c>
      <c r="C14" s="47" t="s">
        <v>54</v>
      </c>
      <c r="D14" s="48"/>
      <c r="E14" s="48"/>
      <c r="F14" s="48"/>
      <c r="G14" s="48"/>
      <c r="H14" s="48"/>
      <c r="I14" s="49"/>
      <c r="K14" s="45"/>
    </row>
    <row r="15" spans="2:11" x14ac:dyDescent="0.25">
      <c r="B15" s="1" t="s">
        <v>5</v>
      </c>
      <c r="C15" s="47" t="s">
        <v>67</v>
      </c>
      <c r="D15" s="48"/>
      <c r="E15" s="48"/>
      <c r="F15" s="48"/>
      <c r="G15" s="48"/>
      <c r="H15" s="48"/>
      <c r="I15" s="49"/>
      <c r="K15" s="45"/>
    </row>
    <row r="16" spans="2:11" x14ac:dyDescent="0.25">
      <c r="B16" s="1" t="s">
        <v>6</v>
      </c>
      <c r="C16" s="47" t="s">
        <v>53</v>
      </c>
      <c r="D16" s="48"/>
      <c r="E16" s="48"/>
      <c r="F16" s="48"/>
      <c r="G16" s="48"/>
      <c r="H16" s="48"/>
      <c r="I16" s="49"/>
      <c r="K16" s="45"/>
    </row>
    <row r="17" spans="2:11" x14ac:dyDescent="0.25">
      <c r="B17" s="1" t="s">
        <v>7</v>
      </c>
      <c r="C17" s="47" t="s">
        <v>8</v>
      </c>
      <c r="D17" s="48"/>
      <c r="E17" s="48"/>
      <c r="F17" s="48"/>
      <c r="G17" s="48"/>
      <c r="H17" s="48"/>
      <c r="I17" s="49"/>
      <c r="K17" s="45"/>
    </row>
    <row r="18" spans="2:11" x14ac:dyDescent="0.25">
      <c r="B18" s="1" t="s">
        <v>9</v>
      </c>
      <c r="C18" s="47" t="s">
        <v>8</v>
      </c>
      <c r="D18" s="48"/>
      <c r="E18" s="48"/>
      <c r="F18" s="48"/>
      <c r="G18" s="48"/>
      <c r="H18" s="48"/>
      <c r="I18" s="49"/>
      <c r="K18" s="45"/>
    </row>
    <row r="19" spans="2:11" ht="15.75" x14ac:dyDescent="0.25">
      <c r="B19" s="1" t="s">
        <v>10</v>
      </c>
      <c r="C19" s="72"/>
      <c r="D19" s="73"/>
      <c r="E19" s="73"/>
      <c r="F19" s="73"/>
      <c r="G19" s="73"/>
      <c r="H19" s="73"/>
      <c r="I19" s="77"/>
      <c r="K19" s="45"/>
    </row>
    <row r="20" spans="2:11" x14ac:dyDescent="0.25">
      <c r="B20" s="1" t="s">
        <v>11</v>
      </c>
      <c r="C20" s="74"/>
      <c r="D20" s="75"/>
      <c r="E20" s="75"/>
      <c r="F20" s="75"/>
      <c r="G20" s="75"/>
      <c r="H20" s="75"/>
      <c r="I20" s="76"/>
      <c r="K20" s="46"/>
    </row>
    <row r="21" spans="2:11" ht="3.75" customHeight="1" x14ac:dyDescent="0.25"/>
    <row r="22" spans="2:11" x14ac:dyDescent="0.25">
      <c r="B22" s="17" t="s">
        <v>17</v>
      </c>
      <c r="C22" s="17" t="s">
        <v>16</v>
      </c>
      <c r="D22" s="17" t="s">
        <v>50</v>
      </c>
      <c r="E22" s="17" t="s">
        <v>13</v>
      </c>
      <c r="F22" s="17" t="s">
        <v>14</v>
      </c>
      <c r="G22" s="17" t="s">
        <v>51</v>
      </c>
      <c r="H22" s="17" t="s">
        <v>52</v>
      </c>
      <c r="I22" s="17" t="s">
        <v>15</v>
      </c>
      <c r="J22" s="18"/>
      <c r="K22" s="17" t="s">
        <v>49</v>
      </c>
    </row>
    <row r="23" spans="2:11" ht="3" customHeight="1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2:11" x14ac:dyDescent="0.25">
      <c r="B24" s="20"/>
      <c r="C24" s="21" t="s">
        <v>21</v>
      </c>
      <c r="D24" s="22">
        <v>120</v>
      </c>
      <c r="E24" s="22">
        <v>180</v>
      </c>
      <c r="F24" s="22">
        <v>200</v>
      </c>
      <c r="G24" s="22">
        <v>100</v>
      </c>
      <c r="H24" s="22">
        <v>50</v>
      </c>
      <c r="I24" s="17">
        <f>SUM(D24:H24)</f>
        <v>650</v>
      </c>
      <c r="J24" s="18"/>
      <c r="K24" s="23">
        <v>6.95</v>
      </c>
    </row>
    <row r="25" spans="2:11" x14ac:dyDescent="0.25">
      <c r="B25" s="19"/>
      <c r="C25" s="21" t="s">
        <v>56</v>
      </c>
      <c r="D25" s="22">
        <v>90</v>
      </c>
      <c r="E25" s="22">
        <v>130</v>
      </c>
      <c r="F25" s="22">
        <v>150</v>
      </c>
      <c r="G25" s="22">
        <v>75</v>
      </c>
      <c r="H25" s="22">
        <v>40</v>
      </c>
      <c r="I25" s="17">
        <f>SUM(D25:H25)</f>
        <v>485</v>
      </c>
      <c r="J25" s="18"/>
      <c r="K25" s="24" t="s">
        <v>58</v>
      </c>
    </row>
    <row r="26" spans="2:11" x14ac:dyDescent="0.25">
      <c r="B26" s="19"/>
      <c r="C26" s="21" t="s">
        <v>18</v>
      </c>
      <c r="D26" s="22">
        <v>140</v>
      </c>
      <c r="E26" s="22">
        <v>200</v>
      </c>
      <c r="F26" s="22">
        <v>230</v>
      </c>
      <c r="G26" s="22">
        <v>115</v>
      </c>
      <c r="H26" s="22">
        <v>65</v>
      </c>
      <c r="I26" s="17">
        <f>SUM(D26:H26)</f>
        <v>750</v>
      </c>
      <c r="J26" s="18"/>
      <c r="K26" s="24" t="s">
        <v>66</v>
      </c>
    </row>
    <row r="27" spans="2:11" x14ac:dyDescent="0.25">
      <c r="B27" s="19"/>
      <c r="C27" s="21" t="s">
        <v>60</v>
      </c>
      <c r="D27" s="22">
        <v>100</v>
      </c>
      <c r="E27" s="22">
        <v>150</v>
      </c>
      <c r="F27" s="22">
        <v>165</v>
      </c>
      <c r="G27" s="22">
        <v>80</v>
      </c>
      <c r="H27" s="22">
        <v>45</v>
      </c>
      <c r="I27" s="17">
        <f>SUM(D27:H27)</f>
        <v>540</v>
      </c>
      <c r="J27" s="18"/>
      <c r="K27" s="24"/>
    </row>
    <row r="28" spans="2:11" x14ac:dyDescent="0.25">
      <c r="B28" s="19"/>
      <c r="C28" s="25"/>
      <c r="D28" s="26"/>
      <c r="E28" s="22"/>
      <c r="F28" s="22"/>
      <c r="G28" s="22"/>
      <c r="H28" s="22"/>
      <c r="I28" s="17"/>
      <c r="J28" s="18"/>
      <c r="K28" s="24"/>
    </row>
    <row r="29" spans="2:11" x14ac:dyDescent="0.25">
      <c r="B29" s="19"/>
      <c r="C29" s="25"/>
      <c r="D29" s="26"/>
      <c r="E29" s="22"/>
      <c r="F29" s="22"/>
      <c r="G29" s="22"/>
      <c r="H29" s="22"/>
      <c r="I29" s="17"/>
      <c r="J29" s="18"/>
      <c r="K29" s="24"/>
    </row>
    <row r="30" spans="2:11" x14ac:dyDescent="0.25">
      <c r="B30" s="19"/>
      <c r="C30" s="38" t="s">
        <v>55</v>
      </c>
      <c r="D30" s="39"/>
      <c r="E30" s="39"/>
      <c r="F30" s="39"/>
      <c r="G30" s="39"/>
      <c r="H30" s="39"/>
      <c r="I30" s="40"/>
      <c r="J30" s="18"/>
      <c r="K30" s="27"/>
    </row>
    <row r="31" spans="2:11" ht="15.75" thickBot="1" x14ac:dyDescent="0.3">
      <c r="B31" s="19"/>
      <c r="C31" s="41"/>
      <c r="D31" s="42"/>
      <c r="E31" s="42"/>
      <c r="F31" s="42"/>
      <c r="G31" s="42"/>
      <c r="H31" s="42"/>
      <c r="I31" s="43"/>
      <c r="J31" s="18"/>
    </row>
    <row r="32" spans="2:11" ht="18" customHeight="1" thickBot="1" x14ac:dyDescent="0.3">
      <c r="B32" s="28"/>
      <c r="C32" s="29" t="s">
        <v>15</v>
      </c>
      <c r="D32" s="30">
        <f t="shared" ref="D32:I32" si="0">SUM(D24:D29)</f>
        <v>450</v>
      </c>
      <c r="E32" s="30">
        <f t="shared" si="0"/>
        <v>660</v>
      </c>
      <c r="F32" s="30">
        <f t="shared" si="0"/>
        <v>745</v>
      </c>
      <c r="G32" s="30">
        <f t="shared" si="0"/>
        <v>370</v>
      </c>
      <c r="H32" s="30">
        <f t="shared" si="0"/>
        <v>200</v>
      </c>
      <c r="I32" s="30">
        <f t="shared" si="0"/>
        <v>2425</v>
      </c>
      <c r="J32" s="18"/>
      <c r="K32" s="18"/>
    </row>
    <row r="33" spans="1:11" ht="15" customHeight="1" x14ac:dyDescent="0.25">
      <c r="B33" s="31"/>
      <c r="C33" s="32"/>
      <c r="D33" s="33"/>
      <c r="E33" s="33"/>
      <c r="F33" s="33"/>
      <c r="G33" s="33"/>
      <c r="H33" s="33"/>
      <c r="I33" s="33"/>
      <c r="J33" s="18"/>
      <c r="K33" s="18"/>
    </row>
    <row r="34" spans="1:11" x14ac:dyDescent="0.25">
      <c r="B34" s="17" t="s">
        <v>17</v>
      </c>
      <c r="C34" s="17" t="s">
        <v>16</v>
      </c>
      <c r="D34" s="17" t="s">
        <v>50</v>
      </c>
      <c r="E34" s="17" t="s">
        <v>13</v>
      </c>
      <c r="F34" s="17" t="s">
        <v>14</v>
      </c>
      <c r="G34" s="17" t="s">
        <v>51</v>
      </c>
      <c r="H34" s="17" t="s">
        <v>52</v>
      </c>
      <c r="I34" s="17" t="s">
        <v>15</v>
      </c>
      <c r="J34" s="18"/>
      <c r="K34" s="17" t="s">
        <v>49</v>
      </c>
    </row>
    <row r="35" spans="1:11" ht="3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x14ac:dyDescent="0.25">
      <c r="B36" s="20"/>
      <c r="C36" s="21" t="s">
        <v>21</v>
      </c>
      <c r="D36" s="22">
        <v>90</v>
      </c>
      <c r="E36" s="22">
        <v>130</v>
      </c>
      <c r="F36" s="22">
        <v>150</v>
      </c>
      <c r="G36" s="22">
        <v>75</v>
      </c>
      <c r="H36" s="22">
        <v>40</v>
      </c>
      <c r="I36" s="17">
        <f>SUM(D36:H36)</f>
        <v>485</v>
      </c>
      <c r="J36" s="18"/>
      <c r="K36" s="23">
        <v>6.95</v>
      </c>
    </row>
    <row r="37" spans="1:11" x14ac:dyDescent="0.25">
      <c r="B37" s="19"/>
      <c r="C37" s="21" t="s">
        <v>56</v>
      </c>
      <c r="D37" s="22">
        <v>180</v>
      </c>
      <c r="E37" s="22">
        <v>265</v>
      </c>
      <c r="F37" s="22">
        <v>300</v>
      </c>
      <c r="G37" s="22">
        <v>145</v>
      </c>
      <c r="H37" s="22">
        <v>80</v>
      </c>
      <c r="I37" s="17">
        <f>SUM(D37:H37)</f>
        <v>970</v>
      </c>
      <c r="J37" s="18"/>
      <c r="K37" s="24" t="s">
        <v>58</v>
      </c>
    </row>
    <row r="38" spans="1:11" ht="12.75" customHeight="1" x14ac:dyDescent="0.25">
      <c r="B38" s="19"/>
      <c r="C38" s="21" t="s">
        <v>18</v>
      </c>
      <c r="D38" s="22">
        <v>120</v>
      </c>
      <c r="E38" s="22">
        <v>175</v>
      </c>
      <c r="F38" s="22">
        <v>200</v>
      </c>
      <c r="G38" s="22">
        <v>100</v>
      </c>
      <c r="H38" s="22">
        <v>50</v>
      </c>
      <c r="I38" s="17">
        <f>SUM(D38:H38)</f>
        <v>645</v>
      </c>
      <c r="J38" s="18"/>
      <c r="K38" s="24" t="s">
        <v>66</v>
      </c>
    </row>
    <row r="39" spans="1:11" x14ac:dyDescent="0.25">
      <c r="B39" s="19"/>
      <c r="C39" s="21"/>
      <c r="D39" s="22"/>
      <c r="E39" s="22"/>
      <c r="F39" s="22"/>
      <c r="G39" s="22"/>
      <c r="H39" s="22"/>
      <c r="I39" s="17"/>
      <c r="J39" s="18"/>
      <c r="K39" s="24"/>
    </row>
    <row r="40" spans="1:11" x14ac:dyDescent="0.25">
      <c r="B40" s="19"/>
      <c r="C40" s="25"/>
      <c r="D40" s="22"/>
      <c r="E40" s="22"/>
      <c r="F40" s="22"/>
      <c r="G40" s="22"/>
      <c r="H40" s="22"/>
      <c r="I40" s="17"/>
      <c r="J40" s="18"/>
      <c r="K40" s="24"/>
    </row>
    <row r="41" spans="1:11" x14ac:dyDescent="0.25">
      <c r="B41" s="19"/>
      <c r="C41" s="25"/>
      <c r="D41" s="26"/>
      <c r="E41" s="22"/>
      <c r="F41" s="22"/>
      <c r="G41" s="22"/>
      <c r="H41" s="22"/>
      <c r="I41" s="17"/>
      <c r="J41" s="18"/>
      <c r="K41" s="24"/>
    </row>
    <row r="42" spans="1:11" x14ac:dyDescent="0.25">
      <c r="B42" s="19"/>
      <c r="C42" s="38" t="s">
        <v>59</v>
      </c>
      <c r="D42" s="39"/>
      <c r="E42" s="39"/>
      <c r="F42" s="39"/>
      <c r="G42" s="39"/>
      <c r="H42" s="39"/>
      <c r="I42" s="40"/>
      <c r="J42" s="18"/>
      <c r="K42" s="27"/>
    </row>
    <row r="43" spans="1:11" ht="15.75" thickBot="1" x14ac:dyDescent="0.3">
      <c r="B43" s="19"/>
      <c r="C43" s="41"/>
      <c r="D43" s="42"/>
      <c r="E43" s="42"/>
      <c r="F43" s="42"/>
      <c r="G43" s="42"/>
      <c r="H43" s="42"/>
      <c r="I43" s="43"/>
      <c r="J43" s="18"/>
    </row>
    <row r="44" spans="1:11" ht="18" customHeight="1" thickBot="1" x14ac:dyDescent="0.3">
      <c r="B44" s="28"/>
      <c r="C44" s="29" t="s">
        <v>15</v>
      </c>
      <c r="D44" s="30">
        <f t="shared" ref="D44:I44" si="1">SUM(D36:D41)</f>
        <v>390</v>
      </c>
      <c r="E44" s="30">
        <f t="shared" si="1"/>
        <v>570</v>
      </c>
      <c r="F44" s="30">
        <f t="shared" si="1"/>
        <v>650</v>
      </c>
      <c r="G44" s="30">
        <f t="shared" si="1"/>
        <v>320</v>
      </c>
      <c r="H44" s="30">
        <f t="shared" si="1"/>
        <v>170</v>
      </c>
      <c r="I44" s="30">
        <f t="shared" si="1"/>
        <v>2100</v>
      </c>
      <c r="J44" s="18"/>
      <c r="K44" s="18"/>
    </row>
    <row r="45" spans="1:11" ht="15.75" thickBot="1" x14ac:dyDescent="0.3"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ht="15.75" thickBot="1" x14ac:dyDescent="0.3">
      <c r="B46" s="35"/>
      <c r="C46" s="36" t="s">
        <v>57</v>
      </c>
      <c r="D46" s="30">
        <f t="shared" ref="D46:I46" si="2">+D44+D32</f>
        <v>840</v>
      </c>
      <c r="E46" s="30">
        <f t="shared" si="2"/>
        <v>1230</v>
      </c>
      <c r="F46" s="30">
        <f t="shared" si="2"/>
        <v>1395</v>
      </c>
      <c r="G46" s="30">
        <f t="shared" si="2"/>
        <v>690</v>
      </c>
      <c r="H46" s="30">
        <f t="shared" si="2"/>
        <v>370</v>
      </c>
      <c r="I46" s="30">
        <f t="shared" si="2"/>
        <v>4525</v>
      </c>
      <c r="J46" s="18"/>
      <c r="K46" s="18"/>
    </row>
    <row r="47" spans="1:1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x14ac:dyDescent="0.25"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2:11" x14ac:dyDescent="0.25">
      <c r="B49" s="69" t="s">
        <v>65</v>
      </c>
      <c r="C49" s="70"/>
      <c r="D49" s="71"/>
      <c r="E49" s="18"/>
      <c r="F49" s="18"/>
      <c r="G49" s="18"/>
      <c r="H49" s="18"/>
      <c r="I49" s="18"/>
      <c r="J49" s="18"/>
      <c r="K49" s="18"/>
    </row>
    <row r="50" spans="2:11" x14ac:dyDescent="0.25">
      <c r="B50" s="67" t="s">
        <v>61</v>
      </c>
      <c r="C50" s="68"/>
      <c r="D50" s="34">
        <v>24</v>
      </c>
      <c r="E50" s="18"/>
      <c r="F50" s="18"/>
      <c r="G50" s="18"/>
      <c r="H50" s="18"/>
      <c r="I50" s="18"/>
      <c r="J50" s="18"/>
      <c r="K50" s="18"/>
    </row>
    <row r="51" spans="2:11" x14ac:dyDescent="0.25">
      <c r="B51" s="67" t="s">
        <v>62</v>
      </c>
      <c r="C51" s="68"/>
      <c r="D51" s="34">
        <v>189</v>
      </c>
      <c r="E51" s="18"/>
      <c r="F51" s="18"/>
      <c r="G51" s="18"/>
      <c r="H51" s="18"/>
      <c r="I51" s="18"/>
      <c r="J51" s="18"/>
      <c r="K51" s="18"/>
    </row>
    <row r="52" spans="2:11" x14ac:dyDescent="0.25">
      <c r="B52" s="67" t="s">
        <v>63</v>
      </c>
      <c r="C52" s="68"/>
      <c r="D52" s="34">
        <v>1200</v>
      </c>
      <c r="E52" s="18"/>
      <c r="F52" s="18"/>
      <c r="G52" s="18"/>
      <c r="H52" s="18"/>
      <c r="I52" s="18"/>
      <c r="J52" s="18"/>
      <c r="K52" s="18"/>
    </row>
    <row r="53" spans="2:11" x14ac:dyDescent="0.25">
      <c r="B53" s="67" t="s">
        <v>64</v>
      </c>
      <c r="C53" s="68"/>
      <c r="D53" s="34">
        <v>14</v>
      </c>
      <c r="E53" s="18"/>
      <c r="F53" s="18"/>
      <c r="G53" s="18"/>
      <c r="H53" s="18"/>
      <c r="I53" s="18"/>
      <c r="J53" s="18"/>
      <c r="K53" s="18"/>
    </row>
    <row r="54" spans="2:11" x14ac:dyDescent="0.25">
      <c r="B54" s="37"/>
      <c r="C54" s="37"/>
      <c r="D54" s="18"/>
      <c r="E54" s="18"/>
      <c r="F54" s="18"/>
      <c r="G54" s="18"/>
      <c r="H54" s="18"/>
      <c r="I54" s="18"/>
      <c r="J54" s="18"/>
      <c r="K54" s="18"/>
    </row>
    <row r="55" spans="2:11" x14ac:dyDescent="0.25">
      <c r="B55" s="37"/>
      <c r="C55" s="37"/>
      <c r="D55" s="18"/>
      <c r="E55" s="18"/>
      <c r="F55" s="18"/>
      <c r="G55" s="18"/>
      <c r="H55" s="18"/>
      <c r="I55" s="18"/>
      <c r="J55" s="18"/>
      <c r="K55" s="18"/>
    </row>
    <row r="56" spans="2:11" x14ac:dyDescent="0.25"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2:1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2:11" x14ac:dyDescent="0.25">
      <c r="B58" s="18"/>
      <c r="C58" s="18"/>
      <c r="D58" s="18"/>
      <c r="E58" s="18"/>
      <c r="F58" s="18"/>
      <c r="G58" s="18"/>
      <c r="H58" s="18"/>
      <c r="I58" s="18"/>
      <c r="J58" s="18"/>
      <c r="K58" s="18"/>
    </row>
  </sheetData>
  <mergeCells count="27">
    <mergeCell ref="C13:I13"/>
    <mergeCell ref="B52:C52"/>
    <mergeCell ref="B53:C53"/>
    <mergeCell ref="B51:C51"/>
    <mergeCell ref="B49:D49"/>
    <mergeCell ref="B50:C50"/>
    <mergeCell ref="C18:I18"/>
    <mergeCell ref="C19:D19"/>
    <mergeCell ref="C20:I20"/>
    <mergeCell ref="C30:I31"/>
    <mergeCell ref="E19:I19"/>
    <mergeCell ref="C42:I43"/>
    <mergeCell ref="K2:K20"/>
    <mergeCell ref="C14:I14"/>
    <mergeCell ref="C15:I15"/>
    <mergeCell ref="B2:I2"/>
    <mergeCell ref="B3:I3"/>
    <mergeCell ref="B4:I4"/>
    <mergeCell ref="B5:I5"/>
    <mergeCell ref="B6:I6"/>
    <mergeCell ref="B7:I7"/>
    <mergeCell ref="B8:I8"/>
    <mergeCell ref="C16:I16"/>
    <mergeCell ref="C17:I17"/>
    <mergeCell ref="C9:I9"/>
    <mergeCell ref="C10:I10"/>
    <mergeCell ref="C12:I12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H37" sqref="H37"/>
    </sheetView>
  </sheetViews>
  <sheetFormatPr defaultColWidth="8.85546875" defaultRowHeight="15" x14ac:dyDescent="0.25"/>
  <cols>
    <col min="5" max="5" width="0.7109375" customWidth="1"/>
  </cols>
  <sheetData>
    <row r="1" spans="1:8" x14ac:dyDescent="0.25">
      <c r="A1" s="9" t="s">
        <v>16</v>
      </c>
      <c r="B1" s="9" t="s">
        <v>13</v>
      </c>
      <c r="C1" s="9" t="s">
        <v>14</v>
      </c>
      <c r="D1" s="9" t="s">
        <v>27</v>
      </c>
      <c r="E1" s="9"/>
      <c r="F1" s="9" t="s">
        <v>29</v>
      </c>
      <c r="G1" s="9" t="s">
        <v>26</v>
      </c>
      <c r="H1" s="9" t="s">
        <v>27</v>
      </c>
    </row>
    <row r="3" spans="1:8" x14ac:dyDescent="0.25">
      <c r="A3" s="3" t="s">
        <v>28</v>
      </c>
      <c r="B3" s="4">
        <v>20</v>
      </c>
      <c r="C3" s="6">
        <v>20</v>
      </c>
      <c r="D3" s="5">
        <f t="shared" ref="D3:D9" si="0">SUM(B3:C3)</f>
        <v>40</v>
      </c>
      <c r="F3" s="7">
        <v>8</v>
      </c>
      <c r="G3" s="7">
        <v>1</v>
      </c>
      <c r="H3" s="8">
        <f t="shared" ref="H3:H9" si="1">+G3+F3</f>
        <v>9</v>
      </c>
    </row>
    <row r="4" spans="1:8" x14ac:dyDescent="0.25">
      <c r="A4" s="3" t="s">
        <v>21</v>
      </c>
      <c r="B4" s="4">
        <v>15</v>
      </c>
      <c r="C4" s="4">
        <v>15</v>
      </c>
      <c r="D4" s="5">
        <f t="shared" si="0"/>
        <v>30</v>
      </c>
      <c r="F4" s="7">
        <v>8</v>
      </c>
      <c r="G4" s="7">
        <v>1</v>
      </c>
      <c r="H4" s="8">
        <f t="shared" si="1"/>
        <v>9</v>
      </c>
    </row>
    <row r="5" spans="1:8" x14ac:dyDescent="0.25">
      <c r="A5" s="3" t="s">
        <v>19</v>
      </c>
      <c r="B5" s="4">
        <v>20</v>
      </c>
      <c r="C5" s="6">
        <v>20</v>
      </c>
      <c r="D5" s="5">
        <f t="shared" si="0"/>
        <v>40</v>
      </c>
      <c r="F5" s="7">
        <v>8</v>
      </c>
      <c r="G5" s="7">
        <v>1</v>
      </c>
      <c r="H5" s="8">
        <f t="shared" si="1"/>
        <v>9</v>
      </c>
    </row>
    <row r="6" spans="1:8" x14ac:dyDescent="0.25">
      <c r="A6" s="3" t="s">
        <v>20</v>
      </c>
      <c r="B6" s="4">
        <v>15</v>
      </c>
      <c r="C6" s="6">
        <v>15</v>
      </c>
      <c r="D6" s="5">
        <f t="shared" si="0"/>
        <v>30</v>
      </c>
      <c r="F6" s="7">
        <v>8</v>
      </c>
      <c r="G6" s="7">
        <v>1</v>
      </c>
      <c r="H6" s="8">
        <f t="shared" si="1"/>
        <v>9</v>
      </c>
    </row>
    <row r="7" spans="1:8" x14ac:dyDescent="0.25">
      <c r="A7" s="3" t="s">
        <v>18</v>
      </c>
      <c r="B7" s="4">
        <v>20</v>
      </c>
      <c r="C7" s="6">
        <v>20</v>
      </c>
      <c r="D7" s="5">
        <f t="shared" si="0"/>
        <v>40</v>
      </c>
      <c r="F7" s="7">
        <v>10</v>
      </c>
      <c r="G7" s="7">
        <v>1</v>
      </c>
      <c r="H7" s="8">
        <f t="shared" si="1"/>
        <v>11</v>
      </c>
    </row>
    <row r="8" spans="1:8" x14ac:dyDescent="0.25">
      <c r="A8" s="3" t="s">
        <v>23</v>
      </c>
      <c r="B8" s="4">
        <v>10</v>
      </c>
      <c r="C8" s="6">
        <v>10</v>
      </c>
      <c r="D8" s="5">
        <f t="shared" si="0"/>
        <v>20</v>
      </c>
      <c r="F8" s="7">
        <v>5</v>
      </c>
      <c r="G8" s="7">
        <v>1</v>
      </c>
      <c r="H8" s="8">
        <f t="shared" si="1"/>
        <v>6</v>
      </c>
    </row>
    <row r="9" spans="1:8" x14ac:dyDescent="0.25">
      <c r="A9" s="3" t="s">
        <v>24</v>
      </c>
      <c r="B9" s="4">
        <v>10</v>
      </c>
      <c r="C9" s="6">
        <v>10</v>
      </c>
      <c r="D9" s="5">
        <f t="shared" si="0"/>
        <v>20</v>
      </c>
      <c r="F9" s="7">
        <v>6</v>
      </c>
      <c r="G9" s="7">
        <v>1</v>
      </c>
      <c r="H9" s="8">
        <f t="shared" si="1"/>
        <v>7</v>
      </c>
    </row>
    <row r="11" spans="1:8" x14ac:dyDescent="0.25">
      <c r="A11" s="3" t="s">
        <v>16</v>
      </c>
      <c r="B11" s="5">
        <f>SUM(B3:B10)</f>
        <v>110</v>
      </c>
      <c r="C11" s="5">
        <f>SUM(C3:C10)</f>
        <v>110</v>
      </c>
      <c r="D11" s="5">
        <f>SUM(D3:D10)</f>
        <v>220</v>
      </c>
      <c r="F11" s="8">
        <f>SUM(F3:F10)</f>
        <v>53</v>
      </c>
      <c r="G11" s="8">
        <f>SUM(G3:G10)</f>
        <v>7</v>
      </c>
      <c r="H11" s="8">
        <f>SUM(H3:H10)</f>
        <v>60</v>
      </c>
    </row>
    <row r="13" spans="1:8" x14ac:dyDescent="0.25">
      <c r="A13" s="9" t="s">
        <v>30</v>
      </c>
      <c r="B13" s="9" t="s">
        <v>31</v>
      </c>
      <c r="C13" s="9" t="s">
        <v>32</v>
      </c>
      <c r="D13" s="9" t="s">
        <v>33</v>
      </c>
      <c r="E13" s="9"/>
      <c r="F13" s="9" t="s">
        <v>34</v>
      </c>
      <c r="G13" s="78" t="s">
        <v>35</v>
      </c>
      <c r="H13" s="78"/>
    </row>
    <row r="14" spans="1:8" x14ac:dyDescent="0.25">
      <c r="A14" s="3" t="s">
        <v>25</v>
      </c>
      <c r="B14" s="4" t="s">
        <v>36</v>
      </c>
      <c r="C14" s="4" t="s">
        <v>37</v>
      </c>
      <c r="D14" s="4">
        <v>60</v>
      </c>
      <c r="E14" s="4"/>
      <c r="F14" s="4">
        <v>525</v>
      </c>
      <c r="G14" s="4">
        <f t="shared" ref="G14:G20" si="2">+F14*D14</f>
        <v>31500</v>
      </c>
      <c r="H14" s="7">
        <f>+G14/$D$11</f>
        <v>143.18181818181819</v>
      </c>
    </row>
    <row r="15" spans="1:8" x14ac:dyDescent="0.25">
      <c r="A15" s="3" t="s">
        <v>38</v>
      </c>
      <c r="B15" s="4" t="s">
        <v>39</v>
      </c>
      <c r="C15" s="4" t="s">
        <v>40</v>
      </c>
      <c r="D15" s="4">
        <v>220</v>
      </c>
      <c r="E15" s="4"/>
      <c r="F15" s="4">
        <v>40</v>
      </c>
      <c r="G15" s="4">
        <f t="shared" si="2"/>
        <v>8800</v>
      </c>
      <c r="H15" s="7">
        <f t="shared" ref="H15:H21" si="3">+G15/$D$11</f>
        <v>40</v>
      </c>
    </row>
    <row r="16" spans="1:8" x14ac:dyDescent="0.25">
      <c r="A16" s="3" t="s">
        <v>22</v>
      </c>
      <c r="B16" s="4" t="s">
        <v>39</v>
      </c>
      <c r="C16" s="4" t="s">
        <v>40</v>
      </c>
      <c r="D16" s="4">
        <v>220</v>
      </c>
      <c r="E16" s="4"/>
      <c r="F16" s="4">
        <v>20</v>
      </c>
      <c r="G16" s="4">
        <f t="shared" si="2"/>
        <v>4400</v>
      </c>
      <c r="H16" s="7">
        <f t="shared" si="3"/>
        <v>20</v>
      </c>
    </row>
    <row r="17" spans="1:8" x14ac:dyDescent="0.25">
      <c r="A17" s="3" t="s">
        <v>41</v>
      </c>
      <c r="B17" s="4" t="s">
        <v>42</v>
      </c>
      <c r="C17" s="4" t="s">
        <v>40</v>
      </c>
      <c r="D17" s="4">
        <v>250</v>
      </c>
      <c r="E17" s="4"/>
      <c r="F17" s="4">
        <v>5</v>
      </c>
      <c r="G17" s="4">
        <f t="shared" si="2"/>
        <v>1250</v>
      </c>
      <c r="H17" s="7">
        <f t="shared" si="3"/>
        <v>5.6818181818181817</v>
      </c>
    </row>
    <row r="18" spans="1:8" x14ac:dyDescent="0.25">
      <c r="A18" s="3" t="s">
        <v>41</v>
      </c>
      <c r="B18" s="4" t="s">
        <v>43</v>
      </c>
      <c r="C18" s="4" t="s">
        <v>40</v>
      </c>
      <c r="D18" s="4">
        <v>250</v>
      </c>
      <c r="E18" s="4"/>
      <c r="F18" s="4">
        <v>2</v>
      </c>
      <c r="G18" s="4">
        <f t="shared" si="2"/>
        <v>500</v>
      </c>
      <c r="H18" s="7">
        <f t="shared" si="3"/>
        <v>2.2727272727272729</v>
      </c>
    </row>
    <row r="19" spans="1:8" x14ac:dyDescent="0.25">
      <c r="A19" s="3" t="s">
        <v>41</v>
      </c>
      <c r="B19" s="4" t="s">
        <v>44</v>
      </c>
      <c r="C19" s="4" t="s">
        <v>40</v>
      </c>
      <c r="D19" s="4">
        <v>250</v>
      </c>
      <c r="E19" s="4"/>
      <c r="F19" s="4">
        <v>1</v>
      </c>
      <c r="G19" s="4">
        <f t="shared" si="2"/>
        <v>250</v>
      </c>
      <c r="H19" s="7">
        <f t="shared" si="3"/>
        <v>1.1363636363636365</v>
      </c>
    </row>
    <row r="20" spans="1:8" x14ac:dyDescent="0.25">
      <c r="A20" s="3" t="s">
        <v>45</v>
      </c>
      <c r="B20" s="4" t="s">
        <v>42</v>
      </c>
      <c r="C20" s="4" t="s">
        <v>40</v>
      </c>
      <c r="D20" s="4">
        <v>250</v>
      </c>
      <c r="E20" s="3"/>
      <c r="F20" s="4">
        <v>3</v>
      </c>
      <c r="G20" s="4">
        <f t="shared" si="2"/>
        <v>750</v>
      </c>
      <c r="H20" s="7">
        <f t="shared" si="3"/>
        <v>3.4090909090909092</v>
      </c>
    </row>
    <row r="21" spans="1:8" x14ac:dyDescent="0.25">
      <c r="A21" s="3" t="s">
        <v>46</v>
      </c>
      <c r="B21" s="4" t="s">
        <v>47</v>
      </c>
      <c r="C21" s="4" t="s">
        <v>40</v>
      </c>
      <c r="D21" s="4"/>
      <c r="E21" s="3"/>
      <c r="F21" s="3"/>
      <c r="G21" s="4">
        <v>4000</v>
      </c>
      <c r="H21" s="7">
        <f t="shared" si="3"/>
        <v>18.181818181818183</v>
      </c>
    </row>
    <row r="24" spans="1:8" x14ac:dyDescent="0.25">
      <c r="H24" s="10">
        <f>SUM(H14:H23)</f>
        <v>233.86363636363637</v>
      </c>
    </row>
    <row r="26" spans="1:8" x14ac:dyDescent="0.25">
      <c r="A26" s="5" t="s">
        <v>30</v>
      </c>
      <c r="B26" s="5" t="s">
        <v>31</v>
      </c>
      <c r="C26" s="5" t="s">
        <v>32</v>
      </c>
      <c r="D26" s="5" t="s">
        <v>33</v>
      </c>
      <c r="F26" s="5" t="s">
        <v>34</v>
      </c>
      <c r="G26" s="79" t="s">
        <v>35</v>
      </c>
      <c r="H26" s="79"/>
    </row>
    <row r="27" spans="1:8" x14ac:dyDescent="0.25">
      <c r="A27" s="3" t="s">
        <v>25</v>
      </c>
      <c r="B27" s="4" t="s">
        <v>36</v>
      </c>
      <c r="C27" s="4" t="s">
        <v>37</v>
      </c>
      <c r="D27" s="11">
        <v>0.23499999999999999</v>
      </c>
      <c r="F27" s="4">
        <v>500</v>
      </c>
      <c r="G27" s="12">
        <f t="shared" ref="G27:G34" si="4">+F27*D27</f>
        <v>117.5</v>
      </c>
      <c r="H27" s="7">
        <f>+G27/101</f>
        <v>1.1633663366336633</v>
      </c>
    </row>
    <row r="28" spans="1:8" x14ac:dyDescent="0.25">
      <c r="A28" s="3" t="s">
        <v>38</v>
      </c>
      <c r="B28" s="4" t="s">
        <v>39</v>
      </c>
      <c r="C28" s="4" t="s">
        <v>40</v>
      </c>
      <c r="D28" s="11">
        <v>1</v>
      </c>
      <c r="F28" s="4">
        <v>45</v>
      </c>
      <c r="G28" s="12">
        <f t="shared" si="4"/>
        <v>45</v>
      </c>
      <c r="H28" s="7">
        <f t="shared" ref="H28:H34" si="5">+G28/101</f>
        <v>0.44554455445544555</v>
      </c>
    </row>
    <row r="29" spans="1:8" x14ac:dyDescent="0.25">
      <c r="A29" s="3" t="s">
        <v>22</v>
      </c>
      <c r="B29" s="4" t="s">
        <v>39</v>
      </c>
      <c r="C29" s="4" t="s">
        <v>40</v>
      </c>
      <c r="D29" s="11">
        <v>1</v>
      </c>
      <c r="F29" s="4">
        <v>80</v>
      </c>
      <c r="G29" s="12">
        <f t="shared" si="4"/>
        <v>80</v>
      </c>
      <c r="H29" s="7">
        <f t="shared" si="5"/>
        <v>0.79207920792079212</v>
      </c>
    </row>
    <row r="30" spans="1:8" x14ac:dyDescent="0.25">
      <c r="A30" s="3" t="s">
        <v>41</v>
      </c>
      <c r="B30" s="4" t="s">
        <v>42</v>
      </c>
      <c r="C30" s="4" t="s">
        <v>40</v>
      </c>
      <c r="D30" s="11">
        <v>1</v>
      </c>
      <c r="F30" s="4">
        <v>5</v>
      </c>
      <c r="G30" s="12">
        <f t="shared" si="4"/>
        <v>5</v>
      </c>
      <c r="H30" s="7">
        <f t="shared" si="5"/>
        <v>4.9504950495049507E-2</v>
      </c>
    </row>
    <row r="31" spans="1:8" x14ac:dyDescent="0.25">
      <c r="A31" s="3" t="s">
        <v>41</v>
      </c>
      <c r="B31" s="4" t="s">
        <v>43</v>
      </c>
      <c r="C31" s="4" t="s">
        <v>40</v>
      </c>
      <c r="D31" s="11">
        <v>1</v>
      </c>
      <c r="F31" s="4">
        <v>2</v>
      </c>
      <c r="G31" s="12">
        <f t="shared" si="4"/>
        <v>2</v>
      </c>
      <c r="H31" s="7">
        <f t="shared" si="5"/>
        <v>1.9801980198019802E-2</v>
      </c>
    </row>
    <row r="32" spans="1:8" x14ac:dyDescent="0.25">
      <c r="A32" s="3" t="s">
        <v>41</v>
      </c>
      <c r="B32" s="4" t="s">
        <v>44</v>
      </c>
      <c r="C32" s="4" t="s">
        <v>40</v>
      </c>
      <c r="D32" s="11">
        <v>1</v>
      </c>
      <c r="F32" s="4">
        <v>1</v>
      </c>
      <c r="G32" s="12">
        <f t="shared" si="4"/>
        <v>1</v>
      </c>
      <c r="H32" s="7">
        <f t="shared" si="5"/>
        <v>9.9009900990099011E-3</v>
      </c>
    </row>
    <row r="33" spans="1:8" x14ac:dyDescent="0.25">
      <c r="A33" s="3" t="s">
        <v>45</v>
      </c>
      <c r="B33" s="4" t="s">
        <v>42</v>
      </c>
      <c r="C33" s="4" t="s">
        <v>40</v>
      </c>
      <c r="D33" s="11">
        <v>1</v>
      </c>
      <c r="F33" s="4">
        <v>3</v>
      </c>
      <c r="G33" s="12">
        <f t="shared" si="4"/>
        <v>3</v>
      </c>
      <c r="H33" s="7">
        <f t="shared" si="5"/>
        <v>2.9702970297029702E-2</v>
      </c>
    </row>
    <row r="34" spans="1:8" x14ac:dyDescent="0.25">
      <c r="A34" s="3" t="s">
        <v>48</v>
      </c>
      <c r="B34" s="4" t="s">
        <v>47</v>
      </c>
      <c r="C34" s="4" t="s">
        <v>40</v>
      </c>
      <c r="D34" s="11">
        <v>1</v>
      </c>
      <c r="F34" s="4">
        <v>0.5</v>
      </c>
      <c r="G34" s="12">
        <f t="shared" si="4"/>
        <v>0.5</v>
      </c>
      <c r="H34" s="7">
        <f t="shared" si="5"/>
        <v>4.9504950495049506E-3</v>
      </c>
    </row>
    <row r="35" spans="1:8" x14ac:dyDescent="0.25">
      <c r="G35" s="13">
        <f>SUM(G27:G34)</f>
        <v>254</v>
      </c>
      <c r="H35" s="14">
        <f>SUM(H27:H34)</f>
        <v>2.5148514851485149</v>
      </c>
    </row>
    <row r="37" spans="1:8" x14ac:dyDescent="0.25">
      <c r="H37" s="15"/>
    </row>
    <row r="39" spans="1:8" x14ac:dyDescent="0.25">
      <c r="G39" s="16"/>
    </row>
    <row r="40" spans="1:8" x14ac:dyDescent="0.25">
      <c r="G40" s="16"/>
    </row>
  </sheetData>
  <mergeCells count="2">
    <mergeCell ref="G13:H13"/>
    <mergeCell ref="G26:H26"/>
  </mergeCells>
  <phoneticPr fontId="0" type="noConversion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2017-08-25T08:00:44Z</dcterms:modified>
</cp:coreProperties>
</file>